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I19" i="1" l="1"/>
  <c r="M19" i="1" s="1"/>
  <c r="H19" i="1"/>
  <c r="G19" i="1"/>
  <c r="F19" i="1"/>
  <c r="K19" i="1" s="1"/>
  <c r="E19" i="1"/>
  <c r="L19" i="1" s="1"/>
  <c r="N19" i="1" l="1"/>
  <c r="O13" i="1"/>
  <c r="O17" i="1" s="1"/>
  <c r="O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K17" i="1" l="1"/>
  <c r="L17" i="1"/>
  <c r="G20" i="1"/>
  <c r="N13" i="1"/>
  <c r="N17" i="1" s="1"/>
  <c r="I17" i="1"/>
  <c r="M17" i="1" s="1"/>
  <c r="H20" i="1"/>
  <c r="F20" i="1"/>
  <c r="E20" i="1"/>
  <c r="L20" i="1" s="1"/>
  <c r="I20" i="1"/>
  <c r="D14" i="1"/>
  <c r="N20" i="1" l="1"/>
  <c r="M20" i="1"/>
  <c r="K20" i="1"/>
</calcChain>
</file>

<file path=xl/sharedStrings.xml><?xml version="1.0" encoding="utf-8"?>
<sst xmlns="http://schemas.openxmlformats.org/spreadsheetml/2006/main" count="89" uniqueCount="55">
  <si>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</si>
  <si>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</si>
  <si>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</si>
  <si>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</si>
  <si>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</si>
  <si>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</si>
  <si>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</si>
  <si>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</si>
  <si>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</si>
  <si>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</si>
  <si>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</si>
  <si>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</si>
  <si>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</si>
  <si>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</si>
  <si>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</si>
  <si>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</si>
  <si>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</si>
  <si>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</si>
  <si>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</si>
  <si>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</si>
  <si>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</si>
  <si>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</si>
  <si>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</si>
  <si>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</si>
  <si>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</si>
  <si>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</si>
  <si>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</si>
  <si>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</si>
  <si>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</si>
  <si>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</si>
  <si>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</si>
  <si>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</si>
  <si>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</si>
  <si>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</si>
  <si>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</si>
  <si>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</si>
  <si>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</si>
  <si>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1.  ottelu</t>
  </si>
  <si>
    <t>2.  ottelu</t>
  </si>
  <si>
    <t xml:space="preserve">Lyöty </t>
  </si>
  <si>
    <t xml:space="preserve">Tuotu </t>
  </si>
  <si>
    <t>L+T</t>
  </si>
  <si>
    <t>suomensarja</t>
  </si>
  <si>
    <t>Pesä Ysit  2</t>
  </si>
  <si>
    <t>Pesä Ysit</t>
  </si>
  <si>
    <t>Pesä Ysit = Pesä Ysit, Lappeenranta  (1976),  kasvattajaseura</t>
  </si>
  <si>
    <t>Amanda Timperi</t>
  </si>
  <si>
    <t>15.05. 2019  Pesä Ysit - Fera  1-2  (2-1, 3-8, 0-1)</t>
  </si>
  <si>
    <t>10.8.2001   Lappeenranta</t>
  </si>
  <si>
    <t>17 v   9 kk   5 pv</t>
  </si>
  <si>
    <t>18.05. 2019  LaVe - Pesä Ysit  0-1  (4-6, 0-0)</t>
  </si>
  <si>
    <t>17 v   9 kk   8 pv</t>
  </si>
  <si>
    <t>9.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</si>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</sst>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4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9" width="5.7109375" style="59" customWidth="1"/>
    <col min="20" max="20" width="0.7109375" style="59" customWidth="1"/>
    <col min="21" max="28" width="5.7109375" style="59" customWidth="1"/>
    <col min="29" max="32" width="5.7109375" style="25" customWidth="1"/>
    <col min="33" max="33" width="5.7109375" style="60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46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61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2">
        <v>2015</v>
      </c>
      <c r="C4" s="62"/>
      <c r="D4" s="63" t="s">
        <v>43</v>
      </c>
      <c r="E4" s="62"/>
      <c r="F4" s="64" t="s">
        <v>42</v>
      </c>
      <c r="G4" s="65"/>
      <c r="H4" s="66"/>
      <c r="I4" s="62"/>
      <c r="J4" s="62"/>
      <c r="K4" s="62"/>
      <c r="L4" s="62"/>
      <c r="M4" s="62"/>
      <c r="N4" s="67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2">
        <v>2016</v>
      </c>
      <c r="C5" s="62"/>
      <c r="D5" s="63" t="s">
        <v>43</v>
      </c>
      <c r="E5" s="62"/>
      <c r="F5" s="64" t="s">
        <v>42</v>
      </c>
      <c r="G5" s="65"/>
      <c r="H5" s="66"/>
      <c r="I5" s="62"/>
      <c r="J5" s="62"/>
      <c r="K5" s="62"/>
      <c r="L5" s="62"/>
      <c r="M5" s="62"/>
      <c r="N5" s="67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2">
        <v>2017</v>
      </c>
      <c r="C6" s="62"/>
      <c r="D6" s="63" t="s">
        <v>43</v>
      </c>
      <c r="E6" s="62"/>
      <c r="F6" s="64" t="s">
        <v>42</v>
      </c>
      <c r="G6" s="65"/>
      <c r="H6" s="66"/>
      <c r="I6" s="62"/>
      <c r="J6" s="62"/>
      <c r="K6" s="62"/>
      <c r="L6" s="62"/>
      <c r="M6" s="62"/>
      <c r="N6" s="67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2">
        <v>2018</v>
      </c>
      <c r="C7" s="62"/>
      <c r="D7" s="63" t="s">
        <v>43</v>
      </c>
      <c r="E7" s="62"/>
      <c r="F7" s="64" t="s">
        <v>42</v>
      </c>
      <c r="G7" s="65"/>
      <c r="H7" s="66"/>
      <c r="I7" s="62"/>
      <c r="J7" s="62"/>
      <c r="K7" s="62"/>
      <c r="L7" s="62"/>
      <c r="M7" s="62"/>
      <c r="N7" s="67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62">
        <v>2019</v>
      </c>
      <c r="C8" s="62"/>
      <c r="D8" s="63" t="s">
        <v>43</v>
      </c>
      <c r="E8" s="62"/>
      <c r="F8" s="64" t="s">
        <v>42</v>
      </c>
      <c r="G8" s="65"/>
      <c r="H8" s="66"/>
      <c r="I8" s="62"/>
      <c r="J8" s="62"/>
      <c r="K8" s="62"/>
      <c r="L8" s="62"/>
      <c r="M8" s="62"/>
      <c r="N8" s="67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2019</v>
      </c>
      <c r="C9" s="26" t="s">
        <v>52</v>
      </c>
      <c r="D9" s="28" t="s">
        <v>44</v>
      </c>
      <c r="E9" s="26">
        <v>6</v>
      </c>
      <c r="F9" s="26">
        <v>0</v>
      </c>
      <c r="G9" s="26">
        <v>0</v>
      </c>
      <c r="H9" s="26">
        <v>1</v>
      </c>
      <c r="I9" s="26">
        <v>8</v>
      </c>
      <c r="J9" s="26">
        <v>7</v>
      </c>
      <c r="K9" s="26">
        <v>0</v>
      </c>
      <c r="L9" s="26">
        <v>1</v>
      </c>
      <c r="M9" s="26">
        <v>0</v>
      </c>
      <c r="N9" s="29">
        <v>0.24242424242424243</v>
      </c>
      <c r="O9" s="24">
        <v>33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62">
        <v>2020</v>
      </c>
      <c r="C10" s="62"/>
      <c r="D10" s="63" t="s">
        <v>43</v>
      </c>
      <c r="E10" s="62"/>
      <c r="F10" s="64" t="s">
        <v>42</v>
      </c>
      <c r="G10" s="65"/>
      <c r="H10" s="66"/>
      <c r="I10" s="62"/>
      <c r="J10" s="62"/>
      <c r="K10" s="62"/>
      <c r="L10" s="62"/>
      <c r="M10" s="62"/>
      <c r="N10" s="67"/>
      <c r="O10" s="24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2020</v>
      </c>
      <c r="C11" s="26" t="s">
        <v>53</v>
      </c>
      <c r="D11" s="28" t="s">
        <v>44</v>
      </c>
      <c r="E11" s="26">
        <v>15</v>
      </c>
      <c r="F11" s="26">
        <v>0</v>
      </c>
      <c r="G11" s="26">
        <v>0</v>
      </c>
      <c r="H11" s="26">
        <v>3</v>
      </c>
      <c r="I11" s="26">
        <v>28</v>
      </c>
      <c r="J11" s="26">
        <v>17</v>
      </c>
      <c r="K11" s="26">
        <v>10</v>
      </c>
      <c r="L11" s="26">
        <v>1</v>
      </c>
      <c r="M11" s="26">
        <v>0</v>
      </c>
      <c r="N11" s="29">
        <v>0.41799999999999998</v>
      </c>
      <c r="O11" s="46">
        <v>67</v>
      </c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86">
        <v>2021</v>
      </c>
      <c r="C12" s="86" t="s">
        <v>54</v>
      </c>
      <c r="D12" s="87" t="s">
        <v>44</v>
      </c>
      <c r="E12" s="86">
        <v>15</v>
      </c>
      <c r="F12" s="86">
        <v>0</v>
      </c>
      <c r="G12" s="86">
        <v>0</v>
      </c>
      <c r="H12" s="86">
        <v>3</v>
      </c>
      <c r="I12" s="86">
        <v>32</v>
      </c>
      <c r="J12" s="86">
        <v>23</v>
      </c>
      <c r="K12" s="86">
        <v>6</v>
      </c>
      <c r="L12" s="86">
        <v>3</v>
      </c>
      <c r="M12" s="86">
        <v>0</v>
      </c>
      <c r="N12" s="88">
        <v>0.43840000000000001</v>
      </c>
      <c r="O12" s="89">
        <v>73</v>
      </c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7">
        <v>2</v>
      </c>
      <c r="AA12" s="27">
        <v>0</v>
      </c>
      <c r="AB12" s="27">
        <v>0</v>
      </c>
      <c r="AC12" s="27">
        <v>1</v>
      </c>
      <c r="AD12" s="27">
        <v>7</v>
      </c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0">SUM(E6:E12)</f>
        <v>36</v>
      </c>
      <c r="F13" s="18">
        <f t="shared" si="0"/>
        <v>0</v>
      </c>
      <c r="G13" s="18">
        <f t="shared" si="0"/>
        <v>0</v>
      </c>
      <c r="H13" s="18">
        <f t="shared" si="0"/>
        <v>7</v>
      </c>
      <c r="I13" s="18">
        <f t="shared" si="0"/>
        <v>68</v>
      </c>
      <c r="J13" s="18">
        <f t="shared" si="0"/>
        <v>47</v>
      </c>
      <c r="K13" s="18">
        <f t="shared" si="0"/>
        <v>16</v>
      </c>
      <c r="L13" s="18">
        <f t="shared" si="0"/>
        <v>5</v>
      </c>
      <c r="M13" s="18">
        <f t="shared" si="0"/>
        <v>0</v>
      </c>
      <c r="N13" s="30">
        <f>PRODUCT(I13/O13)</f>
        <v>0.39306358381502893</v>
      </c>
      <c r="O13" s="31">
        <f>SUM(O6:O12)</f>
        <v>173</v>
      </c>
      <c r="P13" s="18"/>
      <c r="Q13" s="18"/>
      <c r="R13" s="18"/>
      <c r="S13" s="18"/>
      <c r="T13" s="31"/>
      <c r="U13" s="18">
        <f t="shared" ref="U13:AJ13" si="1">SUM(U6:U12)</f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2</v>
      </c>
      <c r="AA13" s="18">
        <f t="shared" si="1"/>
        <v>0</v>
      </c>
      <c r="AB13" s="18">
        <f t="shared" si="1"/>
        <v>0</v>
      </c>
      <c r="AC13" s="18">
        <f t="shared" si="1"/>
        <v>1</v>
      </c>
      <c r="AD13" s="18">
        <f t="shared" si="1"/>
        <v>7</v>
      </c>
      <c r="AE13" s="18">
        <f t="shared" si="1"/>
        <v>0</v>
      </c>
      <c r="AF13" s="18">
        <f t="shared" si="1"/>
        <v>0</v>
      </c>
      <c r="AG13" s="18">
        <f t="shared" si="1"/>
        <v>0</v>
      </c>
      <c r="AH13" s="18">
        <f t="shared" si="1"/>
        <v>0</v>
      </c>
      <c r="AI13" s="18">
        <f t="shared" si="1"/>
        <v>0</v>
      </c>
      <c r="AJ13" s="18">
        <f t="shared" si="1"/>
        <v>0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8" t="s">
        <v>2</v>
      </c>
      <c r="C14" s="32"/>
      <c r="D14" s="33">
        <f>SUM(F13:H13)+((I13-F13-G13)/3)+(E13/3)+(AE13*25)+(AF13*25)+(AG13*10)+(AH13*25)+(AI13*20)+(AJ13*15)</f>
        <v>41.666666666666671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36"/>
      <c r="Q15" s="36"/>
      <c r="R15" s="36"/>
      <c r="S15" s="36"/>
      <c r="T15" s="36"/>
      <c r="U15" s="1"/>
      <c r="V15" s="3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1"/>
      <c r="AC16" s="11"/>
      <c r="AD16" s="11"/>
      <c r="AE16" s="11"/>
      <c r="AF16" s="12"/>
      <c r="AG16" s="12"/>
      <c r="AH16" s="12"/>
      <c r="AI16" s="12"/>
      <c r="AJ16" s="4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1"/>
      <c r="E17" s="26">
        <f>PRODUCT(E13)</f>
        <v>36</v>
      </c>
      <c r="F17" s="26">
        <f>PRODUCT(F13)</f>
        <v>0</v>
      </c>
      <c r="G17" s="26">
        <f>PRODUCT(G13)</f>
        <v>0</v>
      </c>
      <c r="H17" s="26">
        <f>PRODUCT(H13)</f>
        <v>7</v>
      </c>
      <c r="I17" s="26">
        <f>PRODUCT(I13)</f>
        <v>68</v>
      </c>
      <c r="J17" s="1"/>
      <c r="K17" s="42">
        <f>PRODUCT((F17+G17)/E17)</f>
        <v>0</v>
      </c>
      <c r="L17" s="42">
        <f>PRODUCT(H17/E17)</f>
        <v>0.19444444444444445</v>
      </c>
      <c r="M17" s="42">
        <f>PRODUCT(I17/E17)</f>
        <v>1.8888888888888888</v>
      </c>
      <c r="N17" s="29">
        <f>PRODUCT(N13)</f>
        <v>0.39306358381502893</v>
      </c>
      <c r="O17" s="24">
        <f>PRODUCT(O13)</f>
        <v>173</v>
      </c>
      <c r="P17" s="68" t="s">
        <v>33</v>
      </c>
      <c r="Q17" s="69"/>
      <c r="R17" s="70" t="s">
        <v>47</v>
      </c>
      <c r="S17" s="70"/>
      <c r="T17" s="70"/>
      <c r="U17" s="70"/>
      <c r="V17" s="70"/>
      <c r="W17" s="70"/>
      <c r="X17" s="70"/>
      <c r="Y17" s="70"/>
      <c r="Z17" s="70"/>
      <c r="AA17" s="70"/>
      <c r="AB17" s="71" t="s">
        <v>37</v>
      </c>
      <c r="AC17" s="71"/>
      <c r="AD17" s="72" t="s">
        <v>49</v>
      </c>
      <c r="AE17" s="71"/>
      <c r="AF17" s="71"/>
      <c r="AG17" s="73"/>
      <c r="AH17" s="73"/>
      <c r="AI17" s="74"/>
      <c r="AJ17" s="75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3" t="s">
        <v>18</v>
      </c>
      <c r="C18" s="44"/>
      <c r="D18" s="45"/>
      <c r="E18" s="26"/>
      <c r="F18" s="26"/>
      <c r="G18" s="26"/>
      <c r="H18" s="26"/>
      <c r="I18" s="26"/>
      <c r="J18" s="1"/>
      <c r="K18" s="42"/>
      <c r="L18" s="42"/>
      <c r="M18" s="42"/>
      <c r="N18" s="29"/>
      <c r="O18" s="46"/>
      <c r="P18" s="76" t="s">
        <v>39</v>
      </c>
      <c r="Q18" s="77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2"/>
      <c r="AE18" s="71"/>
      <c r="AF18" s="71"/>
      <c r="AG18" s="72"/>
      <c r="AH18" s="72"/>
      <c r="AI18" s="78"/>
      <c r="AJ18" s="79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7" t="s">
        <v>19</v>
      </c>
      <c r="C19" s="48"/>
      <c r="D19" s="49"/>
      <c r="E19" s="27">
        <f>PRODUCT(Z13)</f>
        <v>2</v>
      </c>
      <c r="F19" s="27">
        <f t="shared" ref="F19:I19" si="2">PRODUCT(AA13)</f>
        <v>0</v>
      </c>
      <c r="G19" s="27">
        <f t="shared" si="2"/>
        <v>0</v>
      </c>
      <c r="H19" s="27">
        <f t="shared" si="2"/>
        <v>1</v>
      </c>
      <c r="I19" s="27">
        <f t="shared" si="2"/>
        <v>7</v>
      </c>
      <c r="J19" s="1"/>
      <c r="K19" s="50">
        <f>PRODUCT((F19+G19)/E19)</f>
        <v>0</v>
      </c>
      <c r="L19" s="50">
        <f>PRODUCT(H19/E19)</f>
        <v>0.5</v>
      </c>
      <c r="M19" s="50">
        <f>PRODUCT(I19/E19)</f>
        <v>3.5</v>
      </c>
      <c r="N19" s="51">
        <f>PRODUCT(I19/O19)</f>
        <v>0.63636363636363635</v>
      </c>
      <c r="O19" s="24">
        <v>11</v>
      </c>
      <c r="P19" s="76" t="s">
        <v>40</v>
      </c>
      <c r="Q19" s="77"/>
      <c r="R19" s="70" t="s">
        <v>50</v>
      </c>
      <c r="S19" s="70"/>
      <c r="T19" s="70"/>
      <c r="U19" s="70"/>
      <c r="V19" s="70"/>
      <c r="W19" s="70"/>
      <c r="X19" s="70"/>
      <c r="Y19" s="70"/>
      <c r="Z19" s="70"/>
      <c r="AA19" s="70"/>
      <c r="AB19" s="71" t="s">
        <v>38</v>
      </c>
      <c r="AC19" s="71"/>
      <c r="AD19" s="72" t="s">
        <v>51</v>
      </c>
      <c r="AE19" s="71"/>
      <c r="AF19" s="71"/>
      <c r="AG19" s="72"/>
      <c r="AH19" s="72"/>
      <c r="AI19" s="78"/>
      <c r="AJ19" s="79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2" t="s">
        <v>20</v>
      </c>
      <c r="C20" s="53"/>
      <c r="D20" s="54"/>
      <c r="E20" s="18">
        <f>SUM(E17:E19)</f>
        <v>38</v>
      </c>
      <c r="F20" s="18">
        <f>SUM(F17:F19)</f>
        <v>0</v>
      </c>
      <c r="G20" s="18">
        <f>SUM(G17:G19)</f>
        <v>0</v>
      </c>
      <c r="H20" s="18">
        <f>SUM(H17:H19)</f>
        <v>8</v>
      </c>
      <c r="I20" s="18">
        <f>SUM(I17:I19)</f>
        <v>75</v>
      </c>
      <c r="J20" s="1"/>
      <c r="K20" s="55">
        <f>PRODUCT((F20+G20)/E20)</f>
        <v>0</v>
      </c>
      <c r="L20" s="55">
        <f>PRODUCT(H20/E20)</f>
        <v>0.21052631578947367</v>
      </c>
      <c r="M20" s="55">
        <f>PRODUCT(I20/E20)</f>
        <v>1.9736842105263157</v>
      </c>
      <c r="N20" s="30">
        <f>PRODUCT(I20/O20)</f>
        <v>0.40760869565217389</v>
      </c>
      <c r="O20" s="24">
        <f>SUM(O17:O19)</f>
        <v>184</v>
      </c>
      <c r="P20" s="80" t="s">
        <v>34</v>
      </c>
      <c r="Q20" s="81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3"/>
      <c r="AC20" s="82"/>
      <c r="AD20" s="82"/>
      <c r="AE20" s="82"/>
      <c r="AF20" s="82"/>
      <c r="AG20" s="82"/>
      <c r="AH20" s="82"/>
      <c r="AI20" s="84"/>
      <c r="AJ20" s="85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24"/>
      <c r="Q21" s="24"/>
      <c r="R21" s="24"/>
      <c r="S21" s="24"/>
      <c r="T21" s="24"/>
      <c r="U21" s="1"/>
      <c r="V21" s="37"/>
      <c r="W21" s="1"/>
      <c r="X21" s="1"/>
      <c r="Y21" s="24"/>
      <c r="Z21" s="24"/>
      <c r="AA21" s="56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 t="s">
        <v>36</v>
      </c>
      <c r="C22" s="1"/>
      <c r="D22" s="1" t="s">
        <v>45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24"/>
      <c r="Q22" s="24"/>
      <c r="R22" s="24"/>
      <c r="S22" s="24"/>
      <c r="T22" s="24"/>
      <c r="U22" s="1"/>
      <c r="V22" s="37"/>
      <c r="W22" s="1"/>
      <c r="X22" s="1"/>
      <c r="Y22" s="24"/>
      <c r="Z22" s="24"/>
      <c r="AA22" s="56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56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4"/>
      <c r="Z24" s="24"/>
      <c r="AA24" s="56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7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4"/>
      <c r="Y25" s="24"/>
      <c r="Z25" s="24"/>
      <c r="AA25" s="24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56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37"/>
      <c r="W27" s="1"/>
      <c r="X27" s="1"/>
      <c r="Y27" s="24"/>
      <c r="Z27" s="24"/>
      <c r="AA27" s="56"/>
      <c r="AB27" s="1"/>
      <c r="AC27" s="24"/>
      <c r="AD27" s="24"/>
      <c r="AE27" s="24"/>
      <c r="AF27" s="24"/>
      <c r="AG27" s="24"/>
      <c r="AH27" s="24"/>
      <c r="AI27" s="24"/>
      <c r="AJ27" s="24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37"/>
      <c r="W28" s="1"/>
      <c r="X28" s="1"/>
      <c r="Y28" s="24"/>
      <c r="Z28" s="24"/>
      <c r="AA28" s="56"/>
      <c r="AB28" s="1"/>
      <c r="AC28" s="24"/>
      <c r="AD28" s="24"/>
      <c r="AE28" s="24"/>
      <c r="AF28" s="24"/>
      <c r="AG28" s="24"/>
      <c r="AH28" s="24"/>
      <c r="AI28" s="24"/>
      <c r="AJ28" s="24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1"/>
      <c r="V29" s="37"/>
      <c r="W29" s="1"/>
      <c r="X29" s="1"/>
      <c r="Y29" s="24"/>
      <c r="Z29" s="24"/>
      <c r="AA29" s="56"/>
      <c r="AB29" s="1"/>
      <c r="AC29" s="24"/>
      <c r="AD29" s="24"/>
      <c r="AE29" s="24"/>
      <c r="AF29" s="24"/>
      <c r="AG29" s="24"/>
      <c r="AH29" s="24"/>
      <c r="AI29" s="24"/>
      <c r="AJ29" s="24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24"/>
      <c r="Q30" s="24"/>
      <c r="R30" s="24"/>
      <c r="S30" s="24"/>
      <c r="T30" s="24"/>
      <c r="U30" s="1"/>
      <c r="V30" s="37"/>
      <c r="W30" s="1"/>
      <c r="X30" s="1"/>
      <c r="Y30" s="24"/>
      <c r="Z30" s="24"/>
      <c r="AA30" s="56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6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6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6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6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6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6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6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6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6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6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6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6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6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6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6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6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6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6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6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6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6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6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6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6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6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6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6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6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6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6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6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6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6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6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6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6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6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6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6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6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6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6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6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6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6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6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6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6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6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6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6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6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6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6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6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6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6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6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6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6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6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6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6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6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6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6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6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6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6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6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6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6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6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6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6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6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6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6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6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6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6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6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6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6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6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6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6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6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6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6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6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6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6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6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6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6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6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6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6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6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6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6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6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6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6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6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6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6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6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6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6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6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6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6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6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6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6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6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6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6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6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6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6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6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6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6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6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6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6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6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6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6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6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6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6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56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56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57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56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57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56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57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4"/>
      <c r="Z170" s="24"/>
      <c r="AA170" s="56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s="57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4"/>
      <c r="Z171" s="24"/>
      <c r="AA171" s="56"/>
      <c r="AB171" s="1"/>
      <c r="AC171" s="1"/>
      <c r="AD171" s="1"/>
      <c r="AE171" s="1"/>
      <c r="AF171" s="1"/>
      <c r="AG171" s="24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s="57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4"/>
      <c r="Z172" s="24"/>
      <c r="AA172" s="56"/>
      <c r="AB172" s="1"/>
      <c r="AC172" s="1"/>
      <c r="AD172" s="1"/>
      <c r="AE172" s="1"/>
      <c r="AF172" s="1"/>
      <c r="AG172" s="24"/>
      <c r="AH172" s="1"/>
      <c r="AI172" s="1"/>
      <c r="AJ172" s="1"/>
      <c r="AK172" s="23"/>
      <c r="AL172" s="8"/>
      <c r="AM172" s="8"/>
      <c r="AN172" s="8"/>
      <c r="AO172" s="8"/>
      <c r="AP172" s="8"/>
    </row>
  </sheetData>
  <sortState ref="B11:AD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2021-09-27T17:23:32Z</dcterms:modified>
</cp:coreProperties>
</file>